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60" windowHeight="8376" activeTab="0"/>
  </bookViews>
  <sheets>
    <sheet name="Б2021-2023_с_Б2022-2024" sheetId="1" r:id="rId1"/>
  </sheets>
  <definedNames/>
  <calcPr fullCalcOnLoad="1"/>
</workbook>
</file>

<file path=xl/sharedStrings.xml><?xml version="1.0" encoding="utf-8"?>
<sst xmlns="http://schemas.openxmlformats.org/spreadsheetml/2006/main" count="95" uniqueCount="41">
  <si>
    <t>бюджет</t>
  </si>
  <si>
    <t>программные расходы</t>
  </si>
  <si>
    <t>№ п/п</t>
  </si>
  <si>
    <t>Наименование муниципального образования</t>
  </si>
  <si>
    <t>Процент программного бюджета по состоянию на начало года (%)</t>
  </si>
  <si>
    <t>Процент программного бюджета по состоянию на отчетную дату (%)</t>
  </si>
  <si>
    <t>Динамика программного бюджета (%)</t>
  </si>
  <si>
    <t>Количество программ</t>
  </si>
  <si>
    <t>2021 год</t>
  </si>
  <si>
    <t>2022 год</t>
  </si>
  <si>
    <t>бюджет*</t>
  </si>
  <si>
    <t>* объем средств бюджета без учета условно утвержденных расходов</t>
  </si>
  <si>
    <t>Примечание. Желтым цветом выделены поля, обязательные к заполению.</t>
  </si>
  <si>
    <t xml:space="preserve"> (тыс. рублей)</t>
  </si>
  <si>
    <t>Объем средств бюджета по состоянию на начало года (первоначальный бюджет) (тыс. рублей)</t>
  </si>
  <si>
    <r>
      <t xml:space="preserve">Объём средств бюджета по состоянию </t>
    </r>
    <r>
      <rPr>
        <b/>
        <sz val="14"/>
        <color indexed="8"/>
        <rFont val="Times New Roman"/>
        <family val="1"/>
      </rPr>
      <t>на отчетную дату  (тыс. рублей)</t>
    </r>
  </si>
  <si>
    <t>Итого по поселениям</t>
  </si>
  <si>
    <t>бюджет 2021-2023</t>
  </si>
  <si>
    <t>2023 год</t>
  </si>
  <si>
    <t>** пункты 2-5 заполняются при наличии</t>
  </si>
  <si>
    <t>Консолидированный бюджет городского округа (муниципального района)</t>
  </si>
  <si>
    <t>Беляевский район</t>
  </si>
  <si>
    <t>Белогорский сельсовет</t>
  </si>
  <si>
    <t>Беляевский сельсовет</t>
  </si>
  <si>
    <t>Бурлыкский сельсовет</t>
  </si>
  <si>
    <t>Буртинский сельсовет</t>
  </si>
  <si>
    <t>Донской сельсовет</t>
  </si>
  <si>
    <t>Карагачский сельсовет</t>
  </si>
  <si>
    <t>Ключевский сельсовет</t>
  </si>
  <si>
    <t>Крючковский сельсовет</t>
  </si>
  <si>
    <t>Днепровский сельсовет</t>
  </si>
  <si>
    <t>Дубенский поссовет</t>
  </si>
  <si>
    <t>Раздольный сельсовет</t>
  </si>
  <si>
    <t>Информация о структуре программных расходов Беляевского района Оренбургской области</t>
  </si>
  <si>
    <r>
      <t xml:space="preserve">бюджетные ассигнования 2021-2023 по состоянию </t>
    </r>
    <r>
      <rPr>
        <b/>
        <sz val="14"/>
        <color indexed="8"/>
        <rFont val="Times New Roman"/>
        <family val="1"/>
      </rPr>
      <t>на 01 января 2022 года</t>
    </r>
  </si>
  <si>
    <r>
      <t xml:space="preserve">бюджетные ассигнования 2021-2023 по состоянию на </t>
    </r>
    <r>
      <rPr>
        <b/>
        <sz val="11"/>
        <color indexed="8"/>
        <rFont val="Times New Roman"/>
        <family val="1"/>
      </rPr>
      <t>01.01.2022</t>
    </r>
  </si>
  <si>
    <t>бюджет 2022-2024</t>
  </si>
  <si>
    <t>2024 год</t>
  </si>
  <si>
    <r>
      <t xml:space="preserve">бюджетные ассигнования 2022-2024 по состоянию </t>
    </r>
    <r>
      <rPr>
        <b/>
        <sz val="14"/>
        <color indexed="8"/>
        <rFont val="Times New Roman"/>
        <family val="1"/>
      </rPr>
      <t>на 01 апреля 2022 года</t>
    </r>
  </si>
  <si>
    <t>на 01 апреля 2022 года</t>
  </si>
  <si>
    <r>
      <t xml:space="preserve">бюджетные ассигнования 2022-2024 по состоянию на </t>
    </r>
    <r>
      <rPr>
        <b/>
        <sz val="11"/>
        <color indexed="8"/>
        <rFont val="Times New Roman"/>
        <family val="1"/>
      </rPr>
      <t>01.04.2022</t>
    </r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</si>
</sst>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0"/>
    <numFmt numFmtId="175" formatCode="0.0000"/>
    <numFmt numFmtId="176" formatCode="0.000000"/>
    <numFmt numFmtId="177" formatCode="0.0000000"/>
    <numFmt numFmtId="178" formatCode="0.000"/>
    <numFmt numFmtId="179" formatCode="0.0"/>
    <numFmt numFmtId="180" formatCode="_-* #,##0.0\ _₽_-;\-* #,##0.0\ _₽_-;_-* &quot;-&quot;??\ _₽_-;_-@_-"/>
    <numFmt numFmtId="181" formatCode="_-* #,##0.000\ _₽_-;\-* #,##0.000\ _₽_-;_-* &quot;-&quot;??\ _₽_-;_-@_-"/>
    <numFmt numFmtId="182" formatCode="_-* #,##0\ _₽_-;\-* #,##0\ _₽_-;_-* &quot;-&quot;??\ _₽_-;_-@_-"/>
    <numFmt numFmtId="183" formatCode="_-* #,##0.0\ _₽_-;\-* #,##0.0\ _₽_-;_-* &quot;-&quot;?\ _₽_-;_-@_-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i/>
      <sz val="14"/>
      <color theme="1"/>
      <name val="Times New Roman"/>
      <family val="1"/>
    </font>
    <font>
      <sz val="12"/>
      <color theme="1"/>
      <name val="Times New Roman"/>
      <family val="1"/>
    </font>
    <font>
      <b/>
      <i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0" fillId="0" borderId="0" xfId="0" applyAlignment="1">
      <alignment horizontal="left" wrapText="1"/>
    </xf>
    <xf numFmtId="0" fontId="45" fillId="0" borderId="10" xfId="0" applyFont="1" applyBorder="1" applyAlignment="1">
      <alignment horizontal="center" vertical="center" wrapText="1"/>
    </xf>
    <xf numFmtId="0" fontId="46" fillId="0" borderId="0" xfId="0" applyFont="1" applyAlignment="1">
      <alignment/>
    </xf>
    <xf numFmtId="0" fontId="46" fillId="0" borderId="10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/>
    </xf>
    <xf numFmtId="2" fontId="45" fillId="0" borderId="10" xfId="0" applyNumberFormat="1" applyFont="1" applyFill="1" applyBorder="1" applyAlignment="1">
      <alignment vertical="center"/>
    </xf>
    <xf numFmtId="180" fontId="45" fillId="0" borderId="10" xfId="60" applyNumberFormat="1" applyFont="1" applyFill="1" applyBorder="1" applyAlignment="1">
      <alignment vertical="center"/>
    </xf>
    <xf numFmtId="179" fontId="47" fillId="0" borderId="10" xfId="0" applyNumberFormat="1" applyFont="1" applyFill="1" applyBorder="1" applyAlignment="1">
      <alignment horizontal="center"/>
    </xf>
    <xf numFmtId="0" fontId="45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/>
    </xf>
    <xf numFmtId="182" fontId="45" fillId="33" borderId="10" xfId="60" applyNumberFormat="1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/>
    </xf>
    <xf numFmtId="180" fontId="45" fillId="0" borderId="10" xfId="60" applyNumberFormat="1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/>
    </xf>
    <xf numFmtId="0" fontId="45" fillId="0" borderId="1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0" fontId="4" fillId="33" borderId="10" xfId="0" applyFont="1" applyFill="1" applyBorder="1" applyAlignment="1">
      <alignment/>
    </xf>
    <xf numFmtId="180" fontId="45" fillId="34" borderId="10" xfId="60" applyNumberFormat="1" applyFont="1" applyFill="1" applyBorder="1" applyAlignment="1">
      <alignment horizontal="center" vertical="center"/>
    </xf>
    <xf numFmtId="4" fontId="4" fillId="33" borderId="10" xfId="0" applyNumberFormat="1" applyFont="1" applyFill="1" applyBorder="1" applyAlignment="1">
      <alignment vertical="center"/>
    </xf>
    <xf numFmtId="0" fontId="45" fillId="0" borderId="10" xfId="0" applyFont="1" applyBorder="1" applyAlignment="1">
      <alignment horizontal="center" vertical="top" wrapText="1"/>
    </xf>
    <xf numFmtId="180" fontId="45" fillId="33" borderId="10" xfId="60" applyNumberFormat="1" applyFont="1" applyFill="1" applyBorder="1" applyAlignment="1">
      <alignment vertical="center"/>
    </xf>
    <xf numFmtId="4" fontId="4" fillId="33" borderId="10" xfId="0" applyNumberFormat="1" applyFont="1" applyFill="1" applyBorder="1" applyAlignment="1">
      <alignment/>
    </xf>
    <xf numFmtId="0" fontId="45" fillId="0" borderId="12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top" wrapText="1"/>
    </xf>
    <xf numFmtId="0" fontId="45" fillId="0" borderId="13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45" fillId="0" borderId="15" xfId="0" applyFont="1" applyBorder="1" applyAlignment="1">
      <alignment horizontal="center" vertical="center" wrapText="1"/>
    </xf>
    <xf numFmtId="0" fontId="35" fillId="33" borderId="0" xfId="0" applyFont="1" applyFill="1" applyAlignment="1">
      <alignment horizontal="left"/>
    </xf>
    <xf numFmtId="0" fontId="46" fillId="0" borderId="13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0" fontId="46" fillId="0" borderId="15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 wrapText="1"/>
    </xf>
    <xf numFmtId="0" fontId="48" fillId="0" borderId="15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0" xfId="0" applyFont="1" applyAlignment="1">
      <alignment/>
    </xf>
    <xf numFmtId="0" fontId="49" fillId="0" borderId="0" xfId="0" applyFont="1" applyAlignment="1">
      <alignment horizontal="left" vertical="center"/>
    </xf>
    <xf numFmtId="0" fontId="45" fillId="0" borderId="0" xfId="0" applyFont="1" applyAlignment="1">
      <alignment horizontal="center" vertical="center"/>
    </xf>
    <xf numFmtId="0" fontId="48" fillId="0" borderId="12" xfId="0" applyFont="1" applyBorder="1" applyAlignment="1">
      <alignment horizontal="center" vertical="center" wrapText="1"/>
    </xf>
    <xf numFmtId="0" fontId="48" fillId="0" borderId="16" xfId="0" applyFont="1" applyBorder="1" applyAlignment="1">
      <alignment horizontal="center" vertical="center" wrapText="1"/>
    </xf>
    <xf numFmtId="0" fontId="50" fillId="0" borderId="11" xfId="0" applyFont="1" applyBorder="1" applyAlignment="1">
      <alignment vertical="center"/>
    </xf>
    <xf numFmtId="0" fontId="50" fillId="0" borderId="11" xfId="0" applyFont="1" applyBorder="1" applyAlignment="1">
      <alignment vertical="center" wrapText="1"/>
    </xf>
    <xf numFmtId="0" fontId="47" fillId="0" borderId="0" xfId="0" applyFont="1" applyAlignment="1">
      <alignment horizontal="center" vertical="center"/>
    </xf>
    <xf numFmtId="0" fontId="45" fillId="0" borderId="0" xfId="0" applyFont="1" applyAlignment="1">
      <alignment horizontal="left"/>
    </xf>
    <xf numFmtId="0" fontId="46" fillId="0" borderId="10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28"/>
  <sheetViews>
    <sheetView tabSelected="1" view="pageBreakPreview" zoomScale="70" zoomScaleNormal="70" zoomScaleSheetLayoutView="70" zoomScalePageLayoutView="0" workbookViewId="0" topLeftCell="A2">
      <selection activeCell="A2" sqref="A2:AT3"/>
    </sheetView>
  </sheetViews>
  <sheetFormatPr defaultColWidth="9.140625" defaultRowHeight="15"/>
  <cols>
    <col min="1" max="1" width="7.28125" style="0" customWidth="1"/>
    <col min="2" max="2" width="29.7109375" style="0" customWidth="1"/>
    <col min="3" max="3" width="17.57421875" style="0" customWidth="1"/>
    <col min="4" max="4" width="17.140625" style="0" customWidth="1"/>
    <col min="5" max="5" width="17.421875" style="0" customWidth="1"/>
    <col min="6" max="6" width="17.7109375" style="0" customWidth="1"/>
    <col min="7" max="7" width="18.7109375" style="0" customWidth="1"/>
    <col min="8" max="8" width="16.8515625" style="0" customWidth="1"/>
    <col min="9" max="9" width="18.00390625" style="0" customWidth="1"/>
    <col min="10" max="10" width="17.28125" style="0" customWidth="1"/>
    <col min="11" max="11" width="17.7109375" style="0" customWidth="1"/>
    <col min="12" max="12" width="17.421875" style="0" customWidth="1"/>
    <col min="13" max="13" width="16.8515625" style="0" customWidth="1"/>
    <col min="14" max="14" width="17.28125" style="0" customWidth="1"/>
    <col min="15" max="20" width="10.8515625" style="0" customWidth="1"/>
    <col min="21" max="21" width="20.28125" style="0" customWidth="1"/>
    <col min="22" max="30" width="16.8515625" style="0" customWidth="1"/>
    <col min="31" max="31" width="19.28125" style="0" customWidth="1"/>
    <col min="32" max="32" width="17.8515625" style="0" customWidth="1"/>
    <col min="33" max="37" width="11.00390625" style="0" customWidth="1"/>
    <col min="38" max="43" width="11.28125" style="0" customWidth="1"/>
    <col min="44" max="44" width="11.8515625" style="0" customWidth="1"/>
    <col min="45" max="45" width="16.140625" style="0" customWidth="1"/>
    <col min="46" max="46" width="15.421875" style="0" customWidth="1"/>
  </cols>
  <sheetData>
    <row r="1" spans="39:46" ht="14.25" customHeight="1">
      <c r="AM1" s="40"/>
      <c r="AN1" s="40"/>
      <c r="AO1" s="40"/>
      <c r="AP1" s="40"/>
      <c r="AQ1" s="40"/>
      <c r="AR1" s="40"/>
      <c r="AS1" s="40"/>
      <c r="AT1" s="40"/>
    </row>
    <row r="2" spans="1:46" ht="14.25">
      <c r="A2" s="41" t="s">
        <v>33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</row>
    <row r="3" spans="1:46" ht="14.25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</row>
    <row r="4" spans="1:46" ht="17.25">
      <c r="A4" s="46" t="s">
        <v>39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</row>
    <row r="5" ht="14.25">
      <c r="AT5" t="s">
        <v>13</v>
      </c>
    </row>
    <row r="6" spans="1:46" ht="18">
      <c r="A6" s="42" t="s">
        <v>2</v>
      </c>
      <c r="B6" s="42" t="s">
        <v>3</v>
      </c>
      <c r="C6" s="35" t="s">
        <v>14</v>
      </c>
      <c r="D6" s="36"/>
      <c r="E6" s="36"/>
      <c r="F6" s="36"/>
      <c r="G6" s="36"/>
      <c r="H6" s="36"/>
      <c r="I6" s="36"/>
      <c r="J6" s="36"/>
      <c r="K6" s="36"/>
      <c r="L6" s="36"/>
      <c r="M6" s="36"/>
      <c r="N6" s="37"/>
      <c r="O6" s="48" t="s">
        <v>4</v>
      </c>
      <c r="P6" s="48"/>
      <c r="Q6" s="48"/>
      <c r="R6" s="48"/>
      <c r="S6" s="48"/>
      <c r="T6" s="48"/>
      <c r="U6" s="38" t="s">
        <v>15</v>
      </c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48" t="s">
        <v>5</v>
      </c>
      <c r="AH6" s="48"/>
      <c r="AI6" s="48"/>
      <c r="AJ6" s="48"/>
      <c r="AK6" s="48"/>
      <c r="AL6" s="48"/>
      <c r="AM6" s="38" t="s">
        <v>6</v>
      </c>
      <c r="AN6" s="38"/>
      <c r="AO6" s="38"/>
      <c r="AP6" s="38"/>
      <c r="AQ6" s="38"/>
      <c r="AR6" s="38"/>
      <c r="AS6" s="27" t="s">
        <v>7</v>
      </c>
      <c r="AT6" s="27" t="s">
        <v>7</v>
      </c>
    </row>
    <row r="7" spans="1:46" ht="30" customHeight="1">
      <c r="A7" s="43"/>
      <c r="B7" s="43"/>
      <c r="C7" s="35" t="s">
        <v>17</v>
      </c>
      <c r="D7" s="36"/>
      <c r="E7" s="36"/>
      <c r="F7" s="36"/>
      <c r="G7" s="36"/>
      <c r="H7" s="37"/>
      <c r="I7" s="35" t="s">
        <v>36</v>
      </c>
      <c r="J7" s="36"/>
      <c r="K7" s="36"/>
      <c r="L7" s="36"/>
      <c r="M7" s="36"/>
      <c r="N7" s="37"/>
      <c r="O7" s="32" t="s">
        <v>17</v>
      </c>
      <c r="P7" s="33"/>
      <c r="Q7" s="34"/>
      <c r="R7" s="32" t="s">
        <v>36</v>
      </c>
      <c r="S7" s="33"/>
      <c r="T7" s="34"/>
      <c r="U7" s="28" t="s">
        <v>34</v>
      </c>
      <c r="V7" s="29"/>
      <c r="W7" s="29"/>
      <c r="X7" s="29"/>
      <c r="Y7" s="29"/>
      <c r="Z7" s="30"/>
      <c r="AA7" s="28" t="s">
        <v>38</v>
      </c>
      <c r="AB7" s="29"/>
      <c r="AC7" s="29"/>
      <c r="AD7" s="29"/>
      <c r="AE7" s="29"/>
      <c r="AF7" s="30"/>
      <c r="AG7" s="32" t="s">
        <v>35</v>
      </c>
      <c r="AH7" s="33"/>
      <c r="AI7" s="34"/>
      <c r="AJ7" s="32" t="s">
        <v>40</v>
      </c>
      <c r="AK7" s="33"/>
      <c r="AL7" s="34"/>
      <c r="AM7" s="28" t="s">
        <v>17</v>
      </c>
      <c r="AN7" s="29"/>
      <c r="AO7" s="30"/>
      <c r="AP7" s="28" t="s">
        <v>36</v>
      </c>
      <c r="AQ7" s="29"/>
      <c r="AR7" s="30"/>
      <c r="AS7" s="27"/>
      <c r="AT7" s="27"/>
    </row>
    <row r="8" spans="1:46" s="1" customFormat="1" ht="18.75" customHeight="1">
      <c r="A8" s="43"/>
      <c r="B8" s="43"/>
      <c r="C8" s="38" t="s">
        <v>8</v>
      </c>
      <c r="D8" s="38"/>
      <c r="E8" s="38" t="s">
        <v>9</v>
      </c>
      <c r="F8" s="38"/>
      <c r="G8" s="38" t="s">
        <v>18</v>
      </c>
      <c r="H8" s="38"/>
      <c r="I8" s="38" t="s">
        <v>9</v>
      </c>
      <c r="J8" s="38"/>
      <c r="K8" s="38" t="s">
        <v>18</v>
      </c>
      <c r="L8" s="38"/>
      <c r="M8" s="38" t="s">
        <v>37</v>
      </c>
      <c r="N8" s="38"/>
      <c r="O8" s="38" t="s">
        <v>8</v>
      </c>
      <c r="P8" s="38" t="s">
        <v>9</v>
      </c>
      <c r="Q8" s="38" t="s">
        <v>18</v>
      </c>
      <c r="R8" s="38" t="s">
        <v>9</v>
      </c>
      <c r="S8" s="38" t="s">
        <v>18</v>
      </c>
      <c r="T8" s="38" t="s">
        <v>37</v>
      </c>
      <c r="U8" s="28" t="s">
        <v>8</v>
      </c>
      <c r="V8" s="30"/>
      <c r="W8" s="28" t="s">
        <v>9</v>
      </c>
      <c r="X8" s="30"/>
      <c r="Y8" s="28" t="s">
        <v>18</v>
      </c>
      <c r="Z8" s="30"/>
      <c r="AA8" s="28" t="s">
        <v>9</v>
      </c>
      <c r="AB8" s="30"/>
      <c r="AC8" s="28" t="s">
        <v>18</v>
      </c>
      <c r="AD8" s="30"/>
      <c r="AE8" s="28" t="s">
        <v>37</v>
      </c>
      <c r="AF8" s="30"/>
      <c r="AG8" s="25" t="s">
        <v>8</v>
      </c>
      <c r="AH8" s="25" t="s">
        <v>9</v>
      </c>
      <c r="AI8" s="25" t="s">
        <v>18</v>
      </c>
      <c r="AJ8" s="25" t="s">
        <v>9</v>
      </c>
      <c r="AK8" s="25" t="s">
        <v>18</v>
      </c>
      <c r="AL8" s="25" t="s">
        <v>37</v>
      </c>
      <c r="AM8" s="25" t="s">
        <v>8</v>
      </c>
      <c r="AN8" s="25" t="s">
        <v>9</v>
      </c>
      <c r="AO8" s="25" t="s">
        <v>18</v>
      </c>
      <c r="AP8" s="25" t="s">
        <v>9</v>
      </c>
      <c r="AQ8" s="25" t="s">
        <v>18</v>
      </c>
      <c r="AR8" s="25" t="s">
        <v>37</v>
      </c>
      <c r="AS8" s="27"/>
      <c r="AT8" s="27"/>
    </row>
    <row r="9" spans="1:46" ht="36">
      <c r="A9" s="45"/>
      <c r="B9" s="44"/>
      <c r="C9" s="2" t="s">
        <v>0</v>
      </c>
      <c r="D9" s="2" t="s">
        <v>1</v>
      </c>
      <c r="E9" s="10" t="s">
        <v>10</v>
      </c>
      <c r="F9" s="10" t="s">
        <v>1</v>
      </c>
      <c r="G9" s="10" t="s">
        <v>10</v>
      </c>
      <c r="H9" s="10" t="s">
        <v>1</v>
      </c>
      <c r="I9" s="10" t="s">
        <v>0</v>
      </c>
      <c r="J9" s="10" t="s">
        <v>1</v>
      </c>
      <c r="K9" s="10" t="s">
        <v>10</v>
      </c>
      <c r="L9" s="10" t="s">
        <v>1</v>
      </c>
      <c r="M9" s="2" t="s">
        <v>10</v>
      </c>
      <c r="N9" s="2" t="s">
        <v>1</v>
      </c>
      <c r="O9" s="38"/>
      <c r="P9" s="38"/>
      <c r="Q9" s="38"/>
      <c r="R9" s="38"/>
      <c r="S9" s="38"/>
      <c r="T9" s="38"/>
      <c r="U9" s="10" t="s">
        <v>0</v>
      </c>
      <c r="V9" s="10" t="s">
        <v>1</v>
      </c>
      <c r="W9" s="10" t="s">
        <v>10</v>
      </c>
      <c r="X9" s="10" t="s">
        <v>1</v>
      </c>
      <c r="Y9" s="10" t="s">
        <v>10</v>
      </c>
      <c r="Z9" s="10" t="s">
        <v>1</v>
      </c>
      <c r="AA9" s="10" t="s">
        <v>0</v>
      </c>
      <c r="AB9" s="10" t="s">
        <v>1</v>
      </c>
      <c r="AC9" s="10" t="s">
        <v>10</v>
      </c>
      <c r="AD9" s="10" t="s">
        <v>1</v>
      </c>
      <c r="AE9" s="10" t="s">
        <v>10</v>
      </c>
      <c r="AF9" s="10" t="s">
        <v>1</v>
      </c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2" t="s">
        <v>8</v>
      </c>
      <c r="AT9" s="22" t="s">
        <v>9</v>
      </c>
    </row>
    <row r="10" spans="1:46" ht="13.5" customHeight="1">
      <c r="A10" s="5">
        <v>1</v>
      </c>
      <c r="B10" s="6">
        <v>2</v>
      </c>
      <c r="C10" s="4">
        <v>3</v>
      </c>
      <c r="D10" s="4">
        <v>4</v>
      </c>
      <c r="E10" s="11">
        <v>5</v>
      </c>
      <c r="F10" s="11">
        <v>6</v>
      </c>
      <c r="G10" s="11">
        <v>7</v>
      </c>
      <c r="H10" s="11">
        <v>8</v>
      </c>
      <c r="I10" s="11">
        <v>9</v>
      </c>
      <c r="J10" s="11">
        <v>10</v>
      </c>
      <c r="K10" s="11">
        <v>11</v>
      </c>
      <c r="L10" s="11">
        <v>12</v>
      </c>
      <c r="M10" s="11">
        <v>13</v>
      </c>
      <c r="N10" s="11">
        <v>14</v>
      </c>
      <c r="O10" s="11">
        <v>15</v>
      </c>
      <c r="P10" s="11">
        <v>16</v>
      </c>
      <c r="Q10" s="11">
        <v>17</v>
      </c>
      <c r="R10" s="11">
        <v>18</v>
      </c>
      <c r="S10" s="11">
        <v>19</v>
      </c>
      <c r="T10" s="11">
        <v>20</v>
      </c>
      <c r="U10" s="11">
        <v>21</v>
      </c>
      <c r="V10" s="11">
        <v>22</v>
      </c>
      <c r="W10" s="11">
        <v>23</v>
      </c>
      <c r="X10" s="11">
        <v>24</v>
      </c>
      <c r="Y10" s="11">
        <v>25</v>
      </c>
      <c r="Z10" s="11">
        <v>26</v>
      </c>
      <c r="AA10" s="11">
        <v>27</v>
      </c>
      <c r="AB10" s="11">
        <v>28</v>
      </c>
      <c r="AC10" s="11">
        <v>29</v>
      </c>
      <c r="AD10" s="11">
        <v>30</v>
      </c>
      <c r="AE10" s="11">
        <v>31</v>
      </c>
      <c r="AF10" s="11">
        <v>32</v>
      </c>
      <c r="AG10" s="11">
        <v>33</v>
      </c>
      <c r="AH10" s="11">
        <v>34</v>
      </c>
      <c r="AI10" s="11">
        <v>35</v>
      </c>
      <c r="AJ10" s="11">
        <v>36</v>
      </c>
      <c r="AK10" s="11">
        <v>37</v>
      </c>
      <c r="AL10" s="11">
        <v>38</v>
      </c>
      <c r="AM10" s="11">
        <v>39</v>
      </c>
      <c r="AN10" s="11">
        <v>40</v>
      </c>
      <c r="AO10" s="11">
        <v>41</v>
      </c>
      <c r="AP10" s="11">
        <v>42</v>
      </c>
      <c r="AQ10" s="11">
        <v>43</v>
      </c>
      <c r="AR10" s="11">
        <v>44</v>
      </c>
      <c r="AS10" s="11">
        <v>45</v>
      </c>
      <c r="AT10" s="11">
        <v>46</v>
      </c>
    </row>
    <row r="11" spans="1:46" ht="39" customHeight="1">
      <c r="A11" s="12">
        <v>1</v>
      </c>
      <c r="B11" s="18" t="s">
        <v>21</v>
      </c>
      <c r="C11" s="24">
        <v>489944.7</v>
      </c>
      <c r="D11" s="24">
        <v>487497</v>
      </c>
      <c r="E11" s="23">
        <v>415576</v>
      </c>
      <c r="F11" s="23">
        <v>414337.4</v>
      </c>
      <c r="G11" s="23">
        <v>415097.8</v>
      </c>
      <c r="H11" s="23">
        <v>404279.2</v>
      </c>
      <c r="I11" s="24">
        <v>493311.3</v>
      </c>
      <c r="J11" s="24">
        <v>491691.8</v>
      </c>
      <c r="K11" s="23">
        <v>441345.2</v>
      </c>
      <c r="L11" s="23">
        <v>434860.7</v>
      </c>
      <c r="M11" s="23">
        <v>454624.9</v>
      </c>
      <c r="N11" s="23">
        <v>442385.4</v>
      </c>
      <c r="O11" s="7">
        <f>D11/C11*100</f>
        <v>99.50041300579433</v>
      </c>
      <c r="P11" s="7">
        <f>F11/E11*100</f>
        <v>99.70195583960576</v>
      </c>
      <c r="Q11" s="7">
        <f>H11/G11*100</f>
        <v>97.39372263596677</v>
      </c>
      <c r="R11" s="7">
        <f>J11/I11*100</f>
        <v>99.67170831075632</v>
      </c>
      <c r="S11" s="7">
        <f>L11/K11*100</f>
        <v>98.53074192264921</v>
      </c>
      <c r="T11" s="7">
        <f aca="true" t="shared" si="0" ref="T11:T18">N11/M11*100</f>
        <v>97.30778054611615</v>
      </c>
      <c r="U11" s="21">
        <v>504533.1</v>
      </c>
      <c r="V11" s="21">
        <v>502029.8</v>
      </c>
      <c r="W11" s="23">
        <v>493311.3</v>
      </c>
      <c r="X11" s="23">
        <v>492120.7</v>
      </c>
      <c r="Y11" s="23">
        <v>441345.2</v>
      </c>
      <c r="Z11" s="23">
        <v>435363</v>
      </c>
      <c r="AA11" s="21">
        <v>615000.1</v>
      </c>
      <c r="AB11" s="21">
        <v>612580.6</v>
      </c>
      <c r="AC11" s="23">
        <v>441345.2</v>
      </c>
      <c r="AD11" s="23">
        <v>434860.7</v>
      </c>
      <c r="AE11" s="23">
        <v>454624.9</v>
      </c>
      <c r="AF11" s="23">
        <v>442385.4</v>
      </c>
      <c r="AG11" s="7">
        <f>V11/U11*100</f>
        <v>99.50383830119371</v>
      </c>
      <c r="AH11" s="7">
        <f>X11/W11*100</f>
        <v>99.7586513830111</v>
      </c>
      <c r="AI11" s="7">
        <f>Z11/Y11*100</f>
        <v>98.64455306186632</v>
      </c>
      <c r="AJ11" s="7">
        <f>AB11/AA11*100</f>
        <v>99.6065854298235</v>
      </c>
      <c r="AK11" s="7">
        <f>AD11/AC11*100</f>
        <v>98.53074192264921</v>
      </c>
      <c r="AL11" s="7">
        <f>AF11/AE11*100</f>
        <v>97.30778054611615</v>
      </c>
      <c r="AM11" s="8">
        <f aca="true" t="shared" si="1" ref="AM11:AR18">AG11-O11</f>
        <v>0.0034252953993814117</v>
      </c>
      <c r="AN11" s="8">
        <f t="shared" si="1"/>
        <v>0.05669554340533978</v>
      </c>
      <c r="AO11" s="8">
        <f t="shared" si="1"/>
        <v>1.2508304258995508</v>
      </c>
      <c r="AP11" s="8">
        <f t="shared" si="1"/>
        <v>-0.06512288093281882</v>
      </c>
      <c r="AQ11" s="8">
        <f t="shared" si="1"/>
        <v>0</v>
      </c>
      <c r="AR11" s="8">
        <f t="shared" si="1"/>
        <v>0</v>
      </c>
      <c r="AS11" s="19">
        <v>16</v>
      </c>
      <c r="AT11" s="13">
        <v>16</v>
      </c>
    </row>
    <row r="12" spans="1:46" ht="39" customHeight="1">
      <c r="A12" s="12">
        <v>2</v>
      </c>
      <c r="B12" s="18" t="s">
        <v>22</v>
      </c>
      <c r="C12" s="24">
        <v>9894</v>
      </c>
      <c r="D12" s="24">
        <v>9837.6</v>
      </c>
      <c r="E12" s="23">
        <v>7273.8</v>
      </c>
      <c r="F12" s="23">
        <v>7217.4</v>
      </c>
      <c r="G12" s="23">
        <v>6469.6</v>
      </c>
      <c r="H12" s="23">
        <v>6413.2</v>
      </c>
      <c r="I12" s="24">
        <v>7872.9</v>
      </c>
      <c r="J12" s="24">
        <v>7815.3</v>
      </c>
      <c r="K12" s="23">
        <v>8701.7</v>
      </c>
      <c r="L12" s="23">
        <v>8459.8</v>
      </c>
      <c r="M12" s="23">
        <v>7613</v>
      </c>
      <c r="N12" s="23">
        <v>7180.4</v>
      </c>
      <c r="O12" s="7">
        <f aca="true" t="shared" si="2" ref="O12:O18">D12/C12*100</f>
        <v>99.42995755003032</v>
      </c>
      <c r="P12" s="7">
        <f aca="true" t="shared" si="3" ref="P12:P18">F12/E12*100</f>
        <v>99.2246143693805</v>
      </c>
      <c r="Q12" s="7">
        <f aca="true" t="shared" si="4" ref="Q12:Q18">H12/G12*100</f>
        <v>99.12823049338444</v>
      </c>
      <c r="R12" s="7">
        <f aca="true" t="shared" si="5" ref="R12:R18">J12/I12*100</f>
        <v>99.26837632892581</v>
      </c>
      <c r="S12" s="7">
        <f aca="true" t="shared" si="6" ref="S12:S18">L12/K12*100</f>
        <v>97.22008343197305</v>
      </c>
      <c r="T12" s="7">
        <f t="shared" si="0"/>
        <v>94.31761460659398</v>
      </c>
      <c r="U12" s="21">
        <v>10154.6</v>
      </c>
      <c r="V12" s="21">
        <v>10138.2</v>
      </c>
      <c r="W12" s="23">
        <v>7273.8</v>
      </c>
      <c r="X12" s="23">
        <v>7217.4</v>
      </c>
      <c r="Y12" s="23">
        <v>6469.6</v>
      </c>
      <c r="Z12" s="23">
        <v>6413.2</v>
      </c>
      <c r="AA12" s="21">
        <v>8572.4</v>
      </c>
      <c r="AB12" s="21">
        <v>8514.8</v>
      </c>
      <c r="AC12" s="23">
        <v>8701.7</v>
      </c>
      <c r="AD12" s="23">
        <v>8459.8</v>
      </c>
      <c r="AE12" s="23">
        <v>7613</v>
      </c>
      <c r="AF12" s="23">
        <v>7180.4</v>
      </c>
      <c r="AG12" s="7">
        <f aca="true" t="shared" si="7" ref="AG12:AG19">V12/U12*100</f>
        <v>99.83849683887107</v>
      </c>
      <c r="AH12" s="7">
        <f aca="true" t="shared" si="8" ref="AH12:AH19">X12/W12*100</f>
        <v>99.2246143693805</v>
      </c>
      <c r="AI12" s="7">
        <f aca="true" t="shared" si="9" ref="AI12:AI19">Z12/Y12*100</f>
        <v>99.12823049338444</v>
      </c>
      <c r="AJ12" s="7">
        <f aca="true" t="shared" si="10" ref="AJ12:AJ19">AB12/AA12*100</f>
        <v>99.3280761513695</v>
      </c>
      <c r="AK12" s="7">
        <f aca="true" t="shared" si="11" ref="AK12:AK19">AD12/AC12*100</f>
        <v>97.22008343197305</v>
      </c>
      <c r="AL12" s="7">
        <f aca="true" t="shared" si="12" ref="AL12:AL19">AF12/AE12*100</f>
        <v>94.31761460659398</v>
      </c>
      <c r="AM12" s="8">
        <f t="shared" si="1"/>
        <v>0.40853928884074264</v>
      </c>
      <c r="AN12" s="8">
        <f t="shared" si="1"/>
        <v>0</v>
      </c>
      <c r="AO12" s="8">
        <f t="shared" si="1"/>
        <v>0</v>
      </c>
      <c r="AP12" s="8">
        <f t="shared" si="1"/>
        <v>0.05969982244369021</v>
      </c>
      <c r="AQ12" s="8">
        <f t="shared" si="1"/>
        <v>0</v>
      </c>
      <c r="AR12" s="8">
        <f t="shared" si="1"/>
        <v>0</v>
      </c>
      <c r="AS12" s="19">
        <v>2</v>
      </c>
      <c r="AT12" s="19">
        <v>4</v>
      </c>
    </row>
    <row r="13" spans="1:46" ht="39" customHeight="1">
      <c r="A13" s="12">
        <v>3</v>
      </c>
      <c r="B13" s="18" t="s">
        <v>23</v>
      </c>
      <c r="C13" s="24">
        <v>33760.3</v>
      </c>
      <c r="D13" s="24">
        <v>33085.1</v>
      </c>
      <c r="E13" s="23">
        <v>28706.9</v>
      </c>
      <c r="F13" s="23">
        <v>28129.5</v>
      </c>
      <c r="G13" s="23">
        <v>24736.5</v>
      </c>
      <c r="H13" s="23">
        <v>24241.8</v>
      </c>
      <c r="I13" s="24">
        <v>27770.8</v>
      </c>
      <c r="J13" s="24">
        <v>27193.4</v>
      </c>
      <c r="K13" s="23">
        <v>25649.8</v>
      </c>
      <c r="L13" s="23">
        <v>25072.4</v>
      </c>
      <c r="M13" s="23">
        <v>26115.5</v>
      </c>
      <c r="N13" s="23">
        <v>25620.8</v>
      </c>
      <c r="O13" s="7">
        <f t="shared" si="2"/>
        <v>98.00001777235391</v>
      </c>
      <c r="P13" s="7">
        <f t="shared" si="3"/>
        <v>97.9886368782418</v>
      </c>
      <c r="Q13" s="7">
        <f t="shared" si="4"/>
        <v>98.00012127827299</v>
      </c>
      <c r="R13" s="7">
        <f t="shared" si="5"/>
        <v>97.92083771443387</v>
      </c>
      <c r="S13" s="7">
        <f t="shared" si="6"/>
        <v>97.74891032288751</v>
      </c>
      <c r="T13" s="7">
        <f t="shared" si="0"/>
        <v>98.10572265512818</v>
      </c>
      <c r="U13" s="21">
        <v>34450.5</v>
      </c>
      <c r="V13" s="21">
        <v>33775</v>
      </c>
      <c r="W13" s="23">
        <v>28097.4</v>
      </c>
      <c r="X13" s="23">
        <v>27519.6</v>
      </c>
      <c r="Y13" s="23">
        <v>24283.5</v>
      </c>
      <c r="Z13" s="23">
        <v>23788.8</v>
      </c>
      <c r="AA13" s="21">
        <v>31656.2</v>
      </c>
      <c r="AB13" s="21">
        <v>31078.8</v>
      </c>
      <c r="AC13" s="23">
        <v>25649.8</v>
      </c>
      <c r="AD13" s="23">
        <v>25072.4</v>
      </c>
      <c r="AE13" s="23">
        <v>26115.5</v>
      </c>
      <c r="AF13" s="23">
        <v>25620.8</v>
      </c>
      <c r="AG13" s="7">
        <f t="shared" si="7"/>
        <v>98.0392156862745</v>
      </c>
      <c r="AH13" s="7">
        <f t="shared" si="8"/>
        <v>97.94358196843835</v>
      </c>
      <c r="AI13" s="7">
        <f t="shared" si="9"/>
        <v>97.96281425659397</v>
      </c>
      <c r="AJ13" s="7">
        <f t="shared" si="10"/>
        <v>98.17602870843626</v>
      </c>
      <c r="AK13" s="7">
        <f t="shared" si="11"/>
        <v>97.74891032288751</v>
      </c>
      <c r="AL13" s="7">
        <f t="shared" si="12"/>
        <v>98.10572265512818</v>
      </c>
      <c r="AM13" s="8">
        <f t="shared" si="1"/>
        <v>0.03919791392058869</v>
      </c>
      <c r="AN13" s="8">
        <f t="shared" si="1"/>
        <v>-0.04505490980345428</v>
      </c>
      <c r="AO13" s="8">
        <f t="shared" si="1"/>
        <v>-0.037307021679012564</v>
      </c>
      <c r="AP13" s="8">
        <f t="shared" si="1"/>
        <v>0.2551909940023904</v>
      </c>
      <c r="AQ13" s="8">
        <f t="shared" si="1"/>
        <v>0</v>
      </c>
      <c r="AR13" s="8">
        <f t="shared" si="1"/>
        <v>0</v>
      </c>
      <c r="AS13" s="19">
        <v>1</v>
      </c>
      <c r="AT13" s="19">
        <v>1</v>
      </c>
    </row>
    <row r="14" spans="1:46" ht="39" customHeight="1">
      <c r="A14" s="12">
        <v>4</v>
      </c>
      <c r="B14" s="19" t="s">
        <v>24</v>
      </c>
      <c r="C14" s="24">
        <v>5749.8</v>
      </c>
      <c r="D14" s="24">
        <v>5738.4</v>
      </c>
      <c r="E14" s="23">
        <v>6543.11</v>
      </c>
      <c r="F14" s="23">
        <v>6531.71</v>
      </c>
      <c r="G14" s="23">
        <v>5613.3</v>
      </c>
      <c r="H14" s="23">
        <v>5601.9</v>
      </c>
      <c r="I14" s="24">
        <v>6294.3</v>
      </c>
      <c r="J14" s="24">
        <v>6281.7</v>
      </c>
      <c r="K14" s="23">
        <v>7227</v>
      </c>
      <c r="L14" s="23">
        <v>7057.4</v>
      </c>
      <c r="M14" s="23">
        <v>6105.3</v>
      </c>
      <c r="N14" s="23">
        <v>5791.7</v>
      </c>
      <c r="O14" s="7">
        <f t="shared" si="2"/>
        <v>99.80173223416465</v>
      </c>
      <c r="P14" s="7">
        <f t="shared" si="3"/>
        <v>99.82577092544678</v>
      </c>
      <c r="Q14" s="7">
        <f t="shared" si="4"/>
        <v>99.79691090802201</v>
      </c>
      <c r="R14" s="7">
        <f t="shared" si="5"/>
        <v>99.79981888375195</v>
      </c>
      <c r="S14" s="7">
        <f t="shared" si="6"/>
        <v>97.65324477653245</v>
      </c>
      <c r="T14" s="7">
        <f t="shared" si="0"/>
        <v>94.86347927210784</v>
      </c>
      <c r="U14" s="21">
        <v>14355.5</v>
      </c>
      <c r="V14" s="21">
        <v>14344.1</v>
      </c>
      <c r="W14" s="23">
        <v>6350.3</v>
      </c>
      <c r="X14" s="23">
        <v>6338.9</v>
      </c>
      <c r="Y14" s="23">
        <v>6365.1</v>
      </c>
      <c r="Z14" s="23">
        <v>6353.7</v>
      </c>
      <c r="AA14" s="21">
        <v>9777.6</v>
      </c>
      <c r="AB14" s="21">
        <v>9765</v>
      </c>
      <c r="AC14" s="23">
        <v>7227</v>
      </c>
      <c r="AD14" s="23">
        <v>7057.4</v>
      </c>
      <c r="AE14" s="23">
        <v>6105.3</v>
      </c>
      <c r="AF14" s="23">
        <v>5791.7</v>
      </c>
      <c r="AG14" s="7">
        <f t="shared" si="7"/>
        <v>99.92058792797187</v>
      </c>
      <c r="AH14" s="7">
        <f t="shared" si="8"/>
        <v>99.82048092216115</v>
      </c>
      <c r="AI14" s="7">
        <f t="shared" si="9"/>
        <v>99.8208983362398</v>
      </c>
      <c r="AJ14" s="7">
        <f t="shared" si="10"/>
        <v>99.87113402061856</v>
      </c>
      <c r="AK14" s="7">
        <f t="shared" si="11"/>
        <v>97.65324477653245</v>
      </c>
      <c r="AL14" s="7">
        <f t="shared" si="12"/>
        <v>94.86347927210784</v>
      </c>
      <c r="AM14" s="8">
        <f t="shared" si="1"/>
        <v>0.11885569380721961</v>
      </c>
      <c r="AN14" s="8">
        <f t="shared" si="1"/>
        <v>-0.005290003285622902</v>
      </c>
      <c r="AO14" s="8">
        <f t="shared" si="1"/>
        <v>0.02398742821777944</v>
      </c>
      <c r="AP14" s="8">
        <f t="shared" si="1"/>
        <v>0.07131513686660185</v>
      </c>
      <c r="AQ14" s="8">
        <f t="shared" si="1"/>
        <v>0</v>
      </c>
      <c r="AR14" s="8">
        <f t="shared" si="1"/>
        <v>0</v>
      </c>
      <c r="AS14" s="19">
        <v>2</v>
      </c>
      <c r="AT14" s="19">
        <v>2</v>
      </c>
    </row>
    <row r="15" spans="1:46" ht="39" customHeight="1">
      <c r="A15" s="12">
        <v>5</v>
      </c>
      <c r="B15" s="19" t="s">
        <v>25</v>
      </c>
      <c r="C15" s="24">
        <v>7696.9</v>
      </c>
      <c r="D15" s="24">
        <v>7230.2</v>
      </c>
      <c r="E15" s="23">
        <v>6906.9</v>
      </c>
      <c r="F15" s="23">
        <v>5322.8</v>
      </c>
      <c r="G15" s="23">
        <v>5804.5</v>
      </c>
      <c r="H15" s="23">
        <v>5322.8</v>
      </c>
      <c r="I15" s="24">
        <v>25627.7</v>
      </c>
      <c r="J15" s="24">
        <v>25627.7</v>
      </c>
      <c r="K15" s="23">
        <v>6615.8</v>
      </c>
      <c r="L15" s="23">
        <v>6615.8</v>
      </c>
      <c r="M15" s="23">
        <v>6352</v>
      </c>
      <c r="N15" s="23">
        <v>6352</v>
      </c>
      <c r="O15" s="7">
        <f t="shared" si="2"/>
        <v>93.93651989762112</v>
      </c>
      <c r="P15" s="7">
        <f t="shared" si="3"/>
        <v>77.06496402148576</v>
      </c>
      <c r="Q15" s="7">
        <f t="shared" si="4"/>
        <v>91.70126625893703</v>
      </c>
      <c r="R15" s="7">
        <f t="shared" si="5"/>
        <v>100</v>
      </c>
      <c r="S15" s="7">
        <f t="shared" si="6"/>
        <v>100</v>
      </c>
      <c r="T15" s="7">
        <f t="shared" si="0"/>
        <v>100</v>
      </c>
      <c r="U15" s="21">
        <v>8498.4</v>
      </c>
      <c r="V15" s="21">
        <v>8481.9</v>
      </c>
      <c r="W15" s="23">
        <v>6906.9</v>
      </c>
      <c r="X15" s="23">
        <v>5322.8</v>
      </c>
      <c r="Y15" s="23">
        <v>5804.5</v>
      </c>
      <c r="Z15" s="23">
        <v>5322.8</v>
      </c>
      <c r="AA15" s="21">
        <v>26756.5</v>
      </c>
      <c r="AB15" s="21">
        <v>26756.5</v>
      </c>
      <c r="AC15" s="23">
        <v>6615.8</v>
      </c>
      <c r="AD15" s="23">
        <v>6615.8</v>
      </c>
      <c r="AE15" s="23">
        <v>6352</v>
      </c>
      <c r="AF15" s="23">
        <v>6352</v>
      </c>
      <c r="AG15" s="7">
        <f t="shared" si="7"/>
        <v>99.80584580626942</v>
      </c>
      <c r="AH15" s="7">
        <f t="shared" si="8"/>
        <v>77.06496402148576</v>
      </c>
      <c r="AI15" s="7">
        <f t="shared" si="9"/>
        <v>91.70126625893703</v>
      </c>
      <c r="AJ15" s="7">
        <f t="shared" si="10"/>
        <v>100</v>
      </c>
      <c r="AK15" s="7">
        <f t="shared" si="11"/>
        <v>100</v>
      </c>
      <c r="AL15" s="7">
        <f t="shared" si="12"/>
        <v>100</v>
      </c>
      <c r="AM15" s="8">
        <f t="shared" si="1"/>
        <v>5.8693259086482925</v>
      </c>
      <c r="AN15" s="8">
        <f t="shared" si="1"/>
        <v>0</v>
      </c>
      <c r="AO15" s="8">
        <f t="shared" si="1"/>
        <v>0</v>
      </c>
      <c r="AP15" s="8">
        <f t="shared" si="1"/>
        <v>0</v>
      </c>
      <c r="AQ15" s="8">
        <f t="shared" si="1"/>
        <v>0</v>
      </c>
      <c r="AR15" s="8">
        <f t="shared" si="1"/>
        <v>0</v>
      </c>
      <c r="AS15" s="19">
        <v>1</v>
      </c>
      <c r="AT15" s="19">
        <v>1</v>
      </c>
    </row>
    <row r="16" spans="1:46" ht="39" customHeight="1">
      <c r="A16" s="12">
        <v>6</v>
      </c>
      <c r="B16" s="19" t="s">
        <v>26</v>
      </c>
      <c r="C16" s="24">
        <v>17404.2</v>
      </c>
      <c r="D16" s="24">
        <v>17382.7</v>
      </c>
      <c r="E16" s="23">
        <v>4579.5</v>
      </c>
      <c r="F16" s="23">
        <v>4558</v>
      </c>
      <c r="G16" s="23">
        <v>3727.6</v>
      </c>
      <c r="H16" s="23">
        <v>3706.1</v>
      </c>
      <c r="I16" s="24">
        <v>5058.5</v>
      </c>
      <c r="J16" s="24">
        <v>5045.9</v>
      </c>
      <c r="K16" s="23">
        <v>4116.6</v>
      </c>
      <c r="L16" s="23">
        <v>4009.9</v>
      </c>
      <c r="M16" s="23">
        <v>5791.7</v>
      </c>
      <c r="N16" s="23">
        <v>3598.6</v>
      </c>
      <c r="O16" s="7">
        <f t="shared" si="2"/>
        <v>99.87646660001609</v>
      </c>
      <c r="P16" s="7">
        <f t="shared" si="3"/>
        <v>99.53051643192488</v>
      </c>
      <c r="Q16" s="7">
        <f t="shared" si="4"/>
        <v>99.4232213756841</v>
      </c>
      <c r="R16" s="7">
        <f t="shared" si="5"/>
        <v>99.75091430265888</v>
      </c>
      <c r="S16" s="7">
        <f t="shared" si="6"/>
        <v>97.40805519117718</v>
      </c>
      <c r="T16" s="7">
        <f t="shared" si="0"/>
        <v>62.133743115147546</v>
      </c>
      <c r="U16" s="21">
        <v>16748.8</v>
      </c>
      <c r="V16" s="21">
        <v>16727.4</v>
      </c>
      <c r="W16" s="23">
        <v>4189</v>
      </c>
      <c r="X16" s="23">
        <v>4166.4</v>
      </c>
      <c r="Y16" s="23">
        <v>4117.3</v>
      </c>
      <c r="Z16" s="23">
        <v>4093.8</v>
      </c>
      <c r="AA16" s="21">
        <v>5195.3</v>
      </c>
      <c r="AB16" s="21">
        <v>5172.7</v>
      </c>
      <c r="AC16" s="23">
        <v>4116.6</v>
      </c>
      <c r="AD16" s="23">
        <v>4009.9</v>
      </c>
      <c r="AE16" s="23">
        <v>5791.7</v>
      </c>
      <c r="AF16" s="23">
        <v>3598.6</v>
      </c>
      <c r="AG16" s="7">
        <f t="shared" si="7"/>
        <v>99.87222965227362</v>
      </c>
      <c r="AH16" s="7">
        <f t="shared" si="8"/>
        <v>99.46049176414418</v>
      </c>
      <c r="AI16" s="7">
        <f t="shared" si="9"/>
        <v>99.42923760716975</v>
      </c>
      <c r="AJ16" s="7">
        <f t="shared" si="10"/>
        <v>99.56499143456585</v>
      </c>
      <c r="AK16" s="7">
        <f t="shared" si="11"/>
        <v>97.40805519117718</v>
      </c>
      <c r="AL16" s="7">
        <f t="shared" si="12"/>
        <v>62.133743115147546</v>
      </c>
      <c r="AM16" s="8">
        <f t="shared" si="1"/>
        <v>-0.004236947742469965</v>
      </c>
      <c r="AN16" s="8">
        <f t="shared" si="1"/>
        <v>-0.07002466778070016</v>
      </c>
      <c r="AO16" s="8">
        <f t="shared" si="1"/>
        <v>0.006016231485659773</v>
      </c>
      <c r="AP16" s="8">
        <f t="shared" si="1"/>
        <v>-0.18592286809303005</v>
      </c>
      <c r="AQ16" s="8">
        <f t="shared" si="1"/>
        <v>0</v>
      </c>
      <c r="AR16" s="8">
        <f t="shared" si="1"/>
        <v>0</v>
      </c>
      <c r="AS16" s="19">
        <v>2</v>
      </c>
      <c r="AT16" s="19">
        <v>2</v>
      </c>
    </row>
    <row r="17" spans="1:46" ht="39" customHeight="1">
      <c r="A17" s="12">
        <v>7</v>
      </c>
      <c r="B17" s="19" t="s">
        <v>27</v>
      </c>
      <c r="C17" s="24">
        <v>4213.3</v>
      </c>
      <c r="D17" s="24">
        <v>4175.6</v>
      </c>
      <c r="E17" s="23">
        <v>4776.5</v>
      </c>
      <c r="F17" s="23">
        <v>4738.7</v>
      </c>
      <c r="G17" s="23">
        <v>5139.4</v>
      </c>
      <c r="H17" s="23">
        <v>5101.6</v>
      </c>
      <c r="I17" s="24">
        <v>4664.8</v>
      </c>
      <c r="J17" s="24">
        <v>4637.2</v>
      </c>
      <c r="K17" s="23">
        <v>5680.7</v>
      </c>
      <c r="L17" s="23">
        <v>5653.1</v>
      </c>
      <c r="M17" s="23">
        <v>4528.4</v>
      </c>
      <c r="N17" s="23">
        <v>4500.8</v>
      </c>
      <c r="O17" s="7">
        <f t="shared" si="2"/>
        <v>99.10521443998766</v>
      </c>
      <c r="P17" s="7">
        <f t="shared" si="3"/>
        <v>99.20862556265048</v>
      </c>
      <c r="Q17" s="7">
        <f t="shared" si="4"/>
        <v>99.26450558430948</v>
      </c>
      <c r="R17" s="7">
        <f t="shared" si="5"/>
        <v>99.40833476247641</v>
      </c>
      <c r="S17" s="7">
        <f t="shared" si="6"/>
        <v>99.5141443836147</v>
      </c>
      <c r="T17" s="7">
        <f t="shared" si="0"/>
        <v>99.39051320554722</v>
      </c>
      <c r="U17" s="21">
        <v>4415.1</v>
      </c>
      <c r="V17" s="21">
        <v>4388.6</v>
      </c>
      <c r="W17" s="23">
        <v>5266.7</v>
      </c>
      <c r="X17" s="23">
        <v>5240.2</v>
      </c>
      <c r="Y17" s="23">
        <v>5033.2</v>
      </c>
      <c r="Z17" s="23">
        <v>5006.8</v>
      </c>
      <c r="AA17" s="21">
        <v>5260.18</v>
      </c>
      <c r="AB17" s="21">
        <v>5232.58</v>
      </c>
      <c r="AC17" s="23">
        <v>5680.7</v>
      </c>
      <c r="AD17" s="23">
        <v>5653.1</v>
      </c>
      <c r="AE17" s="23">
        <v>4528.4</v>
      </c>
      <c r="AF17" s="23">
        <v>4500.8</v>
      </c>
      <c r="AG17" s="7">
        <f t="shared" si="7"/>
        <v>99.39978709429005</v>
      </c>
      <c r="AH17" s="7">
        <f t="shared" si="8"/>
        <v>99.49683862760362</v>
      </c>
      <c r="AI17" s="7">
        <f t="shared" si="9"/>
        <v>99.47548279424622</v>
      </c>
      <c r="AJ17" s="7">
        <f t="shared" si="10"/>
        <v>99.47530312650898</v>
      </c>
      <c r="AK17" s="7">
        <f t="shared" si="11"/>
        <v>99.5141443836147</v>
      </c>
      <c r="AL17" s="7">
        <f t="shared" si="12"/>
        <v>99.39051320554722</v>
      </c>
      <c r="AM17" s="8">
        <f t="shared" si="1"/>
        <v>0.2945726543023852</v>
      </c>
      <c r="AN17" s="8">
        <f t="shared" si="1"/>
        <v>0.2882130649531405</v>
      </c>
      <c r="AO17" s="8">
        <f t="shared" si="1"/>
        <v>0.2109772099367433</v>
      </c>
      <c r="AP17" s="8">
        <f t="shared" si="1"/>
        <v>0.06696836403256157</v>
      </c>
      <c r="AQ17" s="8">
        <f t="shared" si="1"/>
        <v>0</v>
      </c>
      <c r="AR17" s="8">
        <f t="shared" si="1"/>
        <v>0</v>
      </c>
      <c r="AS17" s="19">
        <v>2</v>
      </c>
      <c r="AT17" s="19">
        <v>2</v>
      </c>
    </row>
    <row r="18" spans="1:46" ht="39" customHeight="1">
      <c r="A18" s="12">
        <v>8</v>
      </c>
      <c r="B18" s="19" t="s">
        <v>28</v>
      </c>
      <c r="C18" s="24">
        <v>8024.2</v>
      </c>
      <c r="D18" s="24">
        <v>7992.8</v>
      </c>
      <c r="E18" s="23">
        <v>7814.2</v>
      </c>
      <c r="F18" s="23">
        <v>7782.8</v>
      </c>
      <c r="G18" s="23">
        <v>6890.5</v>
      </c>
      <c r="H18" s="23">
        <v>6859.1</v>
      </c>
      <c r="I18" s="24">
        <v>7515.7</v>
      </c>
      <c r="J18" s="24">
        <v>7483.1</v>
      </c>
      <c r="K18" s="23">
        <v>7477.6</v>
      </c>
      <c r="L18" s="23">
        <v>7445</v>
      </c>
      <c r="M18" s="23">
        <v>7256.7</v>
      </c>
      <c r="N18" s="23">
        <v>7204.1</v>
      </c>
      <c r="O18" s="7">
        <f t="shared" si="2"/>
        <v>99.60868373171158</v>
      </c>
      <c r="P18" s="7">
        <f t="shared" si="3"/>
        <v>99.59816743876533</v>
      </c>
      <c r="Q18" s="7">
        <f t="shared" si="4"/>
        <v>99.54430012335825</v>
      </c>
      <c r="R18" s="7">
        <f t="shared" si="5"/>
        <v>99.56624133480581</v>
      </c>
      <c r="S18" s="7">
        <f t="shared" si="6"/>
        <v>99.56403123997003</v>
      </c>
      <c r="T18" s="7">
        <f t="shared" si="0"/>
        <v>99.275152617581</v>
      </c>
      <c r="U18" s="21">
        <v>8800.2</v>
      </c>
      <c r="V18" s="21">
        <v>8788.8</v>
      </c>
      <c r="W18" s="23">
        <v>7516.4</v>
      </c>
      <c r="X18" s="23">
        <v>7483.8</v>
      </c>
      <c r="Y18" s="23">
        <v>7453.3</v>
      </c>
      <c r="Z18" s="23">
        <v>7420.7</v>
      </c>
      <c r="AA18" s="21">
        <v>7515.7</v>
      </c>
      <c r="AB18" s="21">
        <v>7483.1</v>
      </c>
      <c r="AC18" s="23">
        <v>7477.6</v>
      </c>
      <c r="AD18" s="23">
        <v>7445</v>
      </c>
      <c r="AE18" s="23">
        <v>7256.7</v>
      </c>
      <c r="AF18" s="23">
        <v>7204.1</v>
      </c>
      <c r="AG18" s="7">
        <f t="shared" si="7"/>
        <v>99.87045748960249</v>
      </c>
      <c r="AH18" s="7">
        <f t="shared" si="8"/>
        <v>99.56628173061573</v>
      </c>
      <c r="AI18" s="7">
        <f t="shared" si="9"/>
        <v>99.56260985067017</v>
      </c>
      <c r="AJ18" s="7">
        <f t="shared" si="10"/>
        <v>99.56624133480581</v>
      </c>
      <c r="AK18" s="7">
        <f t="shared" si="11"/>
        <v>99.56403123997003</v>
      </c>
      <c r="AL18" s="7">
        <f t="shared" si="12"/>
        <v>99.275152617581</v>
      </c>
      <c r="AM18" s="8">
        <f t="shared" si="1"/>
        <v>0.2617737578909072</v>
      </c>
      <c r="AN18" s="8">
        <f t="shared" si="1"/>
        <v>-0.03188570814960201</v>
      </c>
      <c r="AO18" s="8">
        <f t="shared" si="1"/>
        <v>0.018309727311915935</v>
      </c>
      <c r="AP18" s="8">
        <f t="shared" si="1"/>
        <v>0</v>
      </c>
      <c r="AQ18" s="8">
        <f t="shared" si="1"/>
        <v>0</v>
      </c>
      <c r="AR18" s="8">
        <f t="shared" si="1"/>
        <v>0</v>
      </c>
      <c r="AS18" s="19">
        <v>2</v>
      </c>
      <c r="AT18" s="19">
        <v>2</v>
      </c>
    </row>
    <row r="19" spans="1:46" ht="39" customHeight="1">
      <c r="A19" s="12">
        <v>9</v>
      </c>
      <c r="B19" s="19" t="s">
        <v>29</v>
      </c>
      <c r="C19" s="24">
        <v>10877.9</v>
      </c>
      <c r="D19" s="24">
        <v>10771.2</v>
      </c>
      <c r="E19" s="23">
        <v>11309.1</v>
      </c>
      <c r="F19" s="23">
        <v>11199.8</v>
      </c>
      <c r="G19" s="23">
        <v>11606.4</v>
      </c>
      <c r="H19" s="23">
        <v>11493.2</v>
      </c>
      <c r="I19" s="24">
        <v>16413.2</v>
      </c>
      <c r="J19" s="24">
        <v>16290.1</v>
      </c>
      <c r="K19" s="23">
        <v>12313.9</v>
      </c>
      <c r="L19" s="23">
        <v>12188.4</v>
      </c>
      <c r="M19" s="23">
        <v>11054.7</v>
      </c>
      <c r="N19" s="23">
        <v>10926.9</v>
      </c>
      <c r="O19" s="7">
        <f aca="true" t="shared" si="13" ref="O19:O24">D19/C19*100</f>
        <v>99.01911214480738</v>
      </c>
      <c r="P19" s="7">
        <f aca="true" t="shared" si="14" ref="P19:P24">F19/E19*100</f>
        <v>99.03352167723337</v>
      </c>
      <c r="Q19" s="7">
        <f aca="true" t="shared" si="15" ref="Q19:Q24">H19/G19*100</f>
        <v>99.02467604080508</v>
      </c>
      <c r="R19" s="7">
        <f aca="true" t="shared" si="16" ref="R19:R24">J19/I19*100</f>
        <v>99.24999390734287</v>
      </c>
      <c r="S19" s="7">
        <f aca="true" t="shared" si="17" ref="S19:S24">L19/K19*100</f>
        <v>98.98082654561105</v>
      </c>
      <c r="T19" s="7">
        <f aca="true" t="shared" si="18" ref="T19:T24">N19/M19*100</f>
        <v>98.84393063583813</v>
      </c>
      <c r="U19" s="21">
        <v>11627.8</v>
      </c>
      <c r="V19" s="21">
        <v>11616.4</v>
      </c>
      <c r="W19" s="23">
        <v>16415.1</v>
      </c>
      <c r="X19" s="23">
        <v>16292</v>
      </c>
      <c r="Y19" s="23">
        <v>11445.6</v>
      </c>
      <c r="Z19" s="23">
        <v>11320.1</v>
      </c>
      <c r="AA19" s="21">
        <v>19926.6</v>
      </c>
      <c r="AB19" s="21">
        <v>19803.5</v>
      </c>
      <c r="AC19" s="23">
        <v>12313.9</v>
      </c>
      <c r="AD19" s="23">
        <v>12188.4</v>
      </c>
      <c r="AE19" s="23">
        <v>11054.7</v>
      </c>
      <c r="AF19" s="23">
        <v>10926.9</v>
      </c>
      <c r="AG19" s="7">
        <f t="shared" si="7"/>
        <v>99.90195909802371</v>
      </c>
      <c r="AH19" s="7">
        <f t="shared" si="8"/>
        <v>99.25008071836298</v>
      </c>
      <c r="AI19" s="7">
        <f t="shared" si="9"/>
        <v>98.90350877192982</v>
      </c>
      <c r="AJ19" s="7">
        <f t="shared" si="10"/>
        <v>99.3822327943553</v>
      </c>
      <c r="AK19" s="7">
        <f t="shared" si="11"/>
        <v>98.98082654561105</v>
      </c>
      <c r="AL19" s="7">
        <f t="shared" si="12"/>
        <v>98.84393063583813</v>
      </c>
      <c r="AM19" s="8">
        <f aca="true" t="shared" si="19" ref="AM19:AR24">AG19-O19</f>
        <v>0.8828469532163297</v>
      </c>
      <c r="AN19" s="8">
        <f t="shared" si="19"/>
        <v>0.21655904112961366</v>
      </c>
      <c r="AO19" s="8">
        <f t="shared" si="19"/>
        <v>-0.12116726887525431</v>
      </c>
      <c r="AP19" s="8">
        <f t="shared" si="19"/>
        <v>0.13223888701243425</v>
      </c>
      <c r="AQ19" s="8">
        <f t="shared" si="19"/>
        <v>0</v>
      </c>
      <c r="AR19" s="8">
        <f t="shared" si="19"/>
        <v>0</v>
      </c>
      <c r="AS19" s="19">
        <v>2</v>
      </c>
      <c r="AT19" s="19">
        <v>2</v>
      </c>
    </row>
    <row r="20" spans="1:46" ht="39" customHeight="1">
      <c r="A20" s="12">
        <v>10</v>
      </c>
      <c r="B20" s="19" t="s">
        <v>30</v>
      </c>
      <c r="C20" s="24">
        <v>7005.2</v>
      </c>
      <c r="D20" s="24">
        <v>6995.5</v>
      </c>
      <c r="E20" s="23">
        <v>4785.5</v>
      </c>
      <c r="F20" s="23">
        <v>4774.5</v>
      </c>
      <c r="G20" s="23">
        <v>4569.4</v>
      </c>
      <c r="H20" s="23">
        <v>4559.4</v>
      </c>
      <c r="I20" s="24">
        <v>5179.3</v>
      </c>
      <c r="J20" s="24">
        <v>5169.3</v>
      </c>
      <c r="K20" s="23">
        <v>5304.6</v>
      </c>
      <c r="L20" s="23">
        <v>5294.6</v>
      </c>
      <c r="M20" s="23">
        <v>5905.2</v>
      </c>
      <c r="N20" s="23">
        <v>5895.2</v>
      </c>
      <c r="O20" s="7">
        <f t="shared" si="13"/>
        <v>99.86153143379204</v>
      </c>
      <c r="P20" s="7">
        <f t="shared" si="14"/>
        <v>99.77013896144604</v>
      </c>
      <c r="Q20" s="7">
        <f t="shared" si="15"/>
        <v>99.78115288659343</v>
      </c>
      <c r="R20" s="7">
        <f t="shared" si="16"/>
        <v>99.80692371556002</v>
      </c>
      <c r="S20" s="7">
        <f t="shared" si="17"/>
        <v>99.81148437205445</v>
      </c>
      <c r="T20" s="7">
        <f t="shared" si="18"/>
        <v>99.83065772539457</v>
      </c>
      <c r="U20" s="21">
        <v>8459.1</v>
      </c>
      <c r="V20" s="21">
        <v>8459.1</v>
      </c>
      <c r="W20" s="23">
        <v>5179.3</v>
      </c>
      <c r="X20" s="23">
        <v>5178.3</v>
      </c>
      <c r="Y20" s="23">
        <v>5304.6</v>
      </c>
      <c r="Z20" s="23">
        <v>5303.6</v>
      </c>
      <c r="AA20" s="21">
        <v>5179.29</v>
      </c>
      <c r="AB20" s="21">
        <v>5169.29</v>
      </c>
      <c r="AC20" s="23">
        <v>5304.6</v>
      </c>
      <c r="AD20" s="23">
        <v>5294.6</v>
      </c>
      <c r="AE20" s="23">
        <v>5905.2</v>
      </c>
      <c r="AF20" s="23">
        <v>5895.2</v>
      </c>
      <c r="AG20" s="7">
        <f>V20/U20*100</f>
        <v>100</v>
      </c>
      <c r="AH20" s="7">
        <f>X20/W20*100</f>
        <v>99.980692371556</v>
      </c>
      <c r="AI20" s="7">
        <f>Z20/Y20*100</f>
        <v>99.98114843720545</v>
      </c>
      <c r="AJ20" s="7">
        <f>AB20/AA20*100</f>
        <v>99.80692334277478</v>
      </c>
      <c r="AK20" s="7">
        <f>AD20/AC20*100</f>
        <v>99.81148437205445</v>
      </c>
      <c r="AL20" s="7">
        <f>AF20/AE20*100</f>
        <v>99.83065772539457</v>
      </c>
      <c r="AM20" s="8">
        <f t="shared" si="19"/>
        <v>0.13846856620796189</v>
      </c>
      <c r="AN20" s="8">
        <f t="shared" si="19"/>
        <v>0.21055341010996642</v>
      </c>
      <c r="AO20" s="8">
        <f t="shared" si="19"/>
        <v>0.1999955506120159</v>
      </c>
      <c r="AP20" s="8">
        <f t="shared" si="19"/>
        <v>-3.727852373458518E-07</v>
      </c>
      <c r="AQ20" s="8">
        <f t="shared" si="19"/>
        <v>0</v>
      </c>
      <c r="AR20" s="8">
        <f t="shared" si="19"/>
        <v>0</v>
      </c>
      <c r="AS20" s="19">
        <v>1</v>
      </c>
      <c r="AT20" s="19">
        <v>1</v>
      </c>
    </row>
    <row r="21" spans="1:46" ht="39" customHeight="1">
      <c r="A21" s="12">
        <v>11</v>
      </c>
      <c r="B21" s="19" t="s">
        <v>31</v>
      </c>
      <c r="C21" s="24">
        <v>3899.5</v>
      </c>
      <c r="D21" s="24">
        <v>3894.5</v>
      </c>
      <c r="E21" s="23">
        <v>2360.3</v>
      </c>
      <c r="F21" s="23">
        <v>2355.3</v>
      </c>
      <c r="G21" s="23">
        <v>2443.1</v>
      </c>
      <c r="H21" s="23">
        <v>2438.1</v>
      </c>
      <c r="I21" s="24">
        <v>5226.5</v>
      </c>
      <c r="J21" s="24">
        <v>5221.5</v>
      </c>
      <c r="K21" s="23">
        <v>3310.2</v>
      </c>
      <c r="L21" s="23">
        <v>3305.2</v>
      </c>
      <c r="M21" s="23">
        <v>3060.2</v>
      </c>
      <c r="N21" s="23">
        <v>3055.2</v>
      </c>
      <c r="O21" s="7">
        <f t="shared" si="13"/>
        <v>99.87177843313245</v>
      </c>
      <c r="P21" s="7">
        <f t="shared" si="14"/>
        <v>99.78816252171335</v>
      </c>
      <c r="Q21" s="7">
        <f t="shared" si="15"/>
        <v>99.7953419835455</v>
      </c>
      <c r="R21" s="7">
        <f t="shared" si="16"/>
        <v>99.90433368410983</v>
      </c>
      <c r="S21" s="7">
        <f t="shared" si="17"/>
        <v>99.8489517249713</v>
      </c>
      <c r="T21" s="7">
        <f t="shared" si="18"/>
        <v>99.8366119861447</v>
      </c>
      <c r="U21" s="21">
        <v>5190.5</v>
      </c>
      <c r="V21" s="21">
        <v>5190.5</v>
      </c>
      <c r="W21" s="23">
        <v>4356.8</v>
      </c>
      <c r="X21" s="23">
        <v>4351.8</v>
      </c>
      <c r="Y21" s="23">
        <v>3310.9</v>
      </c>
      <c r="Z21" s="23">
        <v>3305.9</v>
      </c>
      <c r="AA21" s="21">
        <v>5276.52</v>
      </c>
      <c r="AB21" s="21">
        <v>5271.52</v>
      </c>
      <c r="AC21" s="23">
        <v>3310.2</v>
      </c>
      <c r="AD21" s="23">
        <v>3305.2</v>
      </c>
      <c r="AE21" s="23">
        <v>3060.2</v>
      </c>
      <c r="AF21" s="23">
        <v>3055.2</v>
      </c>
      <c r="AG21" s="7">
        <f>V21/U21*100</f>
        <v>100</v>
      </c>
      <c r="AH21" s="7">
        <f>X21/W21*100</f>
        <v>99.88523687109804</v>
      </c>
      <c r="AI21" s="7">
        <f>Z21/Y21*100</f>
        <v>99.84898366003202</v>
      </c>
      <c r="AJ21" s="7">
        <f>AB21/AA21*100</f>
        <v>99.90524057522762</v>
      </c>
      <c r="AK21" s="7">
        <f>AD21/AC21*100</f>
        <v>99.8489517249713</v>
      </c>
      <c r="AL21" s="7">
        <f>AF21/AE21*100</f>
        <v>99.8366119861447</v>
      </c>
      <c r="AM21" s="8">
        <f aca="true" t="shared" si="20" ref="AM21:AR21">AG21-O21</f>
        <v>0.12822156686755193</v>
      </c>
      <c r="AN21" s="8">
        <f t="shared" si="20"/>
        <v>0.09707434938469817</v>
      </c>
      <c r="AO21" s="8">
        <f t="shared" si="20"/>
        <v>0.05364167648652085</v>
      </c>
      <c r="AP21" s="8">
        <f t="shared" si="20"/>
        <v>0.0009068911177934069</v>
      </c>
      <c r="AQ21" s="8">
        <f t="shared" si="20"/>
        <v>0</v>
      </c>
      <c r="AR21" s="8">
        <f t="shared" si="20"/>
        <v>0</v>
      </c>
      <c r="AS21" s="19">
        <v>1</v>
      </c>
      <c r="AT21" s="19">
        <v>1</v>
      </c>
    </row>
    <row r="22" spans="1:46" ht="39" customHeight="1">
      <c r="A22" s="12">
        <v>12</v>
      </c>
      <c r="B22" s="19" t="s">
        <v>32</v>
      </c>
      <c r="C22" s="24">
        <v>4059</v>
      </c>
      <c r="D22" s="24">
        <v>4049</v>
      </c>
      <c r="E22" s="23">
        <v>3335.2</v>
      </c>
      <c r="F22" s="23">
        <v>3362.5</v>
      </c>
      <c r="G22" s="23">
        <v>3372.5</v>
      </c>
      <c r="H22" s="23">
        <v>3362.5</v>
      </c>
      <c r="I22" s="24">
        <v>4749.7</v>
      </c>
      <c r="J22" s="24">
        <v>4739.7</v>
      </c>
      <c r="K22" s="23">
        <v>3808.1</v>
      </c>
      <c r="L22" s="23">
        <v>3798.1</v>
      </c>
      <c r="M22" s="23">
        <v>3507</v>
      </c>
      <c r="N22" s="23">
        <v>3497</v>
      </c>
      <c r="O22" s="7">
        <f t="shared" si="13"/>
        <v>99.75363389997536</v>
      </c>
      <c r="P22" s="7">
        <f t="shared" si="14"/>
        <v>100.81854161669466</v>
      </c>
      <c r="Q22" s="7">
        <f t="shared" si="15"/>
        <v>99.70348406226834</v>
      </c>
      <c r="R22" s="7">
        <f t="shared" si="16"/>
        <v>99.78946038697181</v>
      </c>
      <c r="S22" s="7">
        <f t="shared" si="17"/>
        <v>99.73740185394291</v>
      </c>
      <c r="T22" s="7">
        <f t="shared" si="18"/>
        <v>99.71485600228115</v>
      </c>
      <c r="U22" s="21">
        <v>5632.2</v>
      </c>
      <c r="V22" s="21">
        <v>5632.2</v>
      </c>
      <c r="W22" s="23">
        <v>3880.1</v>
      </c>
      <c r="X22" s="23">
        <v>3870.1</v>
      </c>
      <c r="Y22" s="23">
        <v>3808.8</v>
      </c>
      <c r="Z22" s="23">
        <v>3807.8</v>
      </c>
      <c r="AA22" s="21">
        <v>4749.73</v>
      </c>
      <c r="AB22" s="21">
        <v>4739.73</v>
      </c>
      <c r="AC22" s="23">
        <v>3808.1</v>
      </c>
      <c r="AD22" s="23">
        <v>3798.1</v>
      </c>
      <c r="AE22" s="23">
        <v>3507</v>
      </c>
      <c r="AF22" s="23">
        <v>3497</v>
      </c>
      <c r="AG22" s="7">
        <f>V22/U22*100</f>
        <v>100</v>
      </c>
      <c r="AH22" s="7">
        <f>X22/W22*100</f>
        <v>99.74227468364218</v>
      </c>
      <c r="AI22" s="7">
        <f>Z22/Y22*100</f>
        <v>99.9737450115522</v>
      </c>
      <c r="AJ22" s="7">
        <f>AB22/AA22*100</f>
        <v>99.78946171677127</v>
      </c>
      <c r="AK22" s="7">
        <f>AD22/AC22*100</f>
        <v>99.73740185394291</v>
      </c>
      <c r="AL22" s="7">
        <f>AF22/AE22*100</f>
        <v>99.71485600228115</v>
      </c>
      <c r="AM22" s="8">
        <f t="shared" si="19"/>
        <v>0.24636610002464465</v>
      </c>
      <c r="AN22" s="8">
        <f t="shared" si="19"/>
        <v>-1.0762669330524801</v>
      </c>
      <c r="AO22" s="8">
        <f t="shared" si="19"/>
        <v>0.2702609492838519</v>
      </c>
      <c r="AP22" s="8">
        <f t="shared" si="19"/>
        <v>1.3297994598815421E-06</v>
      </c>
      <c r="AQ22" s="8">
        <f t="shared" si="19"/>
        <v>0</v>
      </c>
      <c r="AR22" s="8">
        <f t="shared" si="19"/>
        <v>0</v>
      </c>
      <c r="AS22" s="19">
        <v>1</v>
      </c>
      <c r="AT22" s="19">
        <v>1</v>
      </c>
    </row>
    <row r="23" spans="1:46" ht="39" customHeight="1">
      <c r="A23" s="16">
        <v>13</v>
      </c>
      <c r="B23" s="17" t="s">
        <v>16</v>
      </c>
      <c r="C23" s="20">
        <f aca="true" t="shared" si="21" ref="C23:N23">C12+C13+C14+C15+C16+C17+C18+C19+C20+C21+C22</f>
        <v>112584.3</v>
      </c>
      <c r="D23" s="20">
        <f t="shared" si="21"/>
        <v>111152.6</v>
      </c>
      <c r="E23" s="20">
        <f t="shared" si="21"/>
        <v>88391.01000000001</v>
      </c>
      <c r="F23" s="20">
        <f t="shared" si="21"/>
        <v>85973.01000000001</v>
      </c>
      <c r="G23" s="20">
        <f t="shared" si="21"/>
        <v>80372.8</v>
      </c>
      <c r="H23" s="20">
        <f t="shared" si="21"/>
        <v>79099.7</v>
      </c>
      <c r="I23" s="20">
        <f t="shared" si="21"/>
        <v>116373.4</v>
      </c>
      <c r="J23" s="20">
        <f t="shared" si="21"/>
        <v>115504.90000000001</v>
      </c>
      <c r="K23" s="20">
        <f t="shared" si="21"/>
        <v>90206</v>
      </c>
      <c r="L23" s="20">
        <f t="shared" si="21"/>
        <v>88899.70000000001</v>
      </c>
      <c r="M23" s="20">
        <f t="shared" si="21"/>
        <v>87289.7</v>
      </c>
      <c r="N23" s="20">
        <f t="shared" si="21"/>
        <v>83622.69999999998</v>
      </c>
      <c r="O23" s="7">
        <f t="shared" si="13"/>
        <v>98.72833068198675</v>
      </c>
      <c r="P23" s="7">
        <f t="shared" si="14"/>
        <v>97.26442768331304</v>
      </c>
      <c r="Q23" s="7">
        <f t="shared" si="15"/>
        <v>98.4160064101288</v>
      </c>
      <c r="R23" s="7">
        <f t="shared" si="16"/>
        <v>99.25369543211767</v>
      </c>
      <c r="S23" s="7">
        <f t="shared" si="17"/>
        <v>98.55187016384721</v>
      </c>
      <c r="T23" s="7">
        <f t="shared" si="18"/>
        <v>95.79904616466774</v>
      </c>
      <c r="U23" s="20">
        <f aca="true" t="shared" si="22" ref="U23:AF23">U12+U13+U14+U15+U16+U17+U18+U19+U20+U21+U22</f>
        <v>128332.70000000001</v>
      </c>
      <c r="V23" s="20">
        <f t="shared" si="22"/>
        <v>127542.20000000001</v>
      </c>
      <c r="W23" s="20">
        <f t="shared" si="22"/>
        <v>95431.80000000002</v>
      </c>
      <c r="X23" s="20">
        <f t="shared" si="22"/>
        <v>92981.30000000002</v>
      </c>
      <c r="Y23" s="20">
        <f t="shared" si="22"/>
        <v>83396.40000000001</v>
      </c>
      <c r="Z23" s="20">
        <f t="shared" si="22"/>
        <v>82137.20000000001</v>
      </c>
      <c r="AA23" s="20">
        <f t="shared" si="22"/>
        <v>129866.01999999997</v>
      </c>
      <c r="AB23" s="20">
        <f t="shared" si="22"/>
        <v>128987.52</v>
      </c>
      <c r="AC23" s="20">
        <f t="shared" si="22"/>
        <v>90206</v>
      </c>
      <c r="AD23" s="20">
        <f t="shared" si="22"/>
        <v>88899.70000000001</v>
      </c>
      <c r="AE23" s="20">
        <f t="shared" si="22"/>
        <v>87289.7</v>
      </c>
      <c r="AF23" s="20">
        <f t="shared" si="22"/>
        <v>83622.69999999998</v>
      </c>
      <c r="AG23" s="7">
        <f>V23/U23*100</f>
        <v>99.38402293413915</v>
      </c>
      <c r="AH23" s="7">
        <f>X23/W23*100</f>
        <v>97.43219765319317</v>
      </c>
      <c r="AI23" s="7">
        <f>Z23/Y23*100</f>
        <v>98.490102690284</v>
      </c>
      <c r="AJ23" s="7">
        <f>AB23/AA23*100</f>
        <v>99.3235335925441</v>
      </c>
      <c r="AK23" s="7">
        <f>AD23/AC23*100</f>
        <v>98.55187016384721</v>
      </c>
      <c r="AL23" s="7">
        <f>AF23/AE23*100</f>
        <v>95.79904616466774</v>
      </c>
      <c r="AM23" s="8">
        <f t="shared" si="19"/>
        <v>0.6556922521524058</v>
      </c>
      <c r="AN23" s="8">
        <f t="shared" si="19"/>
        <v>0.16776996988012627</v>
      </c>
      <c r="AO23" s="8">
        <f t="shared" si="19"/>
        <v>0.07409628015520298</v>
      </c>
      <c r="AP23" s="8">
        <f t="shared" si="19"/>
        <v>0.06983816042642843</v>
      </c>
      <c r="AQ23" s="8">
        <f t="shared" si="19"/>
        <v>0</v>
      </c>
      <c r="AR23" s="8">
        <f t="shared" si="19"/>
        <v>0</v>
      </c>
      <c r="AS23" s="15">
        <f>AS12+AS13+AS14+AS15+AS16+AS17+AS18+AS19+AS20+AS21+AS22</f>
        <v>17</v>
      </c>
      <c r="AT23" s="15">
        <f>AT12+AT13+AT14+AT15+AT16+AT17+AT18+AT19+AT20+AT21+AT22</f>
        <v>19</v>
      </c>
    </row>
    <row r="24" spans="1:46" ht="72">
      <c r="A24" s="14">
        <v>14</v>
      </c>
      <c r="B24" s="17" t="s">
        <v>20</v>
      </c>
      <c r="C24" s="9">
        <f>C11+C23</f>
        <v>602529</v>
      </c>
      <c r="D24" s="9">
        <f aca="true" t="shared" si="23" ref="D24:U24">D11+D23</f>
        <v>598649.6</v>
      </c>
      <c r="E24" s="9">
        <f t="shared" si="23"/>
        <v>503967.01</v>
      </c>
      <c r="F24" s="9">
        <f t="shared" si="23"/>
        <v>500310.41000000003</v>
      </c>
      <c r="G24" s="9">
        <f t="shared" si="23"/>
        <v>495470.6</v>
      </c>
      <c r="H24" s="9">
        <f t="shared" si="23"/>
        <v>483378.9</v>
      </c>
      <c r="I24" s="9">
        <f t="shared" si="23"/>
        <v>609684.7</v>
      </c>
      <c r="J24" s="9">
        <f t="shared" si="23"/>
        <v>607196.7</v>
      </c>
      <c r="K24" s="9">
        <f t="shared" si="23"/>
        <v>531551.2</v>
      </c>
      <c r="L24" s="9">
        <f t="shared" si="23"/>
        <v>523760.4</v>
      </c>
      <c r="M24" s="9">
        <f t="shared" si="23"/>
        <v>541914.6</v>
      </c>
      <c r="N24" s="9">
        <f t="shared" si="23"/>
        <v>526008.1</v>
      </c>
      <c r="O24" s="7">
        <f t="shared" si="13"/>
        <v>99.35614717299914</v>
      </c>
      <c r="P24" s="7">
        <f t="shared" si="14"/>
        <v>99.2744366342551</v>
      </c>
      <c r="Q24" s="7">
        <f t="shared" si="15"/>
        <v>97.55955247395104</v>
      </c>
      <c r="R24" s="7">
        <f t="shared" si="16"/>
        <v>99.59192021712207</v>
      </c>
      <c r="S24" s="7">
        <f t="shared" si="17"/>
        <v>98.53432745519154</v>
      </c>
      <c r="T24" s="7">
        <f t="shared" si="18"/>
        <v>97.0647589121976</v>
      </c>
      <c r="U24" s="9">
        <f t="shared" si="23"/>
        <v>632865.8</v>
      </c>
      <c r="V24" s="9">
        <f aca="true" t="shared" si="24" ref="V24:AF24">V11+V23</f>
        <v>629572</v>
      </c>
      <c r="W24" s="9">
        <f t="shared" si="24"/>
        <v>588743.1</v>
      </c>
      <c r="X24" s="9">
        <f t="shared" si="24"/>
        <v>585102</v>
      </c>
      <c r="Y24" s="9">
        <f t="shared" si="24"/>
        <v>524741.6</v>
      </c>
      <c r="Z24" s="9">
        <f t="shared" si="24"/>
        <v>517500.2</v>
      </c>
      <c r="AA24" s="9">
        <f t="shared" si="24"/>
        <v>744866.12</v>
      </c>
      <c r="AB24" s="9">
        <f t="shared" si="24"/>
        <v>741568.12</v>
      </c>
      <c r="AC24" s="9">
        <f t="shared" si="24"/>
        <v>531551.2</v>
      </c>
      <c r="AD24" s="9">
        <f t="shared" si="24"/>
        <v>523760.4</v>
      </c>
      <c r="AE24" s="9">
        <f t="shared" si="24"/>
        <v>541914.6</v>
      </c>
      <c r="AF24" s="9">
        <f t="shared" si="24"/>
        <v>526008.1</v>
      </c>
      <c r="AG24" s="7">
        <f>V24/U24*100</f>
        <v>99.4795421082953</v>
      </c>
      <c r="AH24" s="7">
        <f>X24/W24*100</f>
        <v>99.38154689201454</v>
      </c>
      <c r="AI24" s="7">
        <f>Z24/Y24*100</f>
        <v>98.62000649462517</v>
      </c>
      <c r="AJ24" s="7">
        <f>AB24/AA24*100</f>
        <v>99.55723586944725</v>
      </c>
      <c r="AK24" s="7">
        <f>AD24/AC24*100</f>
        <v>98.53432745519154</v>
      </c>
      <c r="AL24" s="7">
        <f>AF24/AE24*100</f>
        <v>97.0647589121976</v>
      </c>
      <c r="AM24" s="8">
        <f t="shared" si="19"/>
        <v>0.12339493529616163</v>
      </c>
      <c r="AN24" s="8">
        <f t="shared" si="19"/>
        <v>0.1071102577594445</v>
      </c>
      <c r="AO24" s="8">
        <f t="shared" si="19"/>
        <v>1.060454020674129</v>
      </c>
      <c r="AP24" s="8">
        <f t="shared" si="19"/>
        <v>-0.03468434767481199</v>
      </c>
      <c r="AQ24" s="8">
        <f t="shared" si="19"/>
        <v>0</v>
      </c>
      <c r="AR24" s="8">
        <f t="shared" si="19"/>
        <v>0</v>
      </c>
      <c r="AS24" s="9">
        <f>AS11+AS23</f>
        <v>33</v>
      </c>
      <c r="AT24" s="9">
        <f>AT11+AT23</f>
        <v>35</v>
      </c>
    </row>
    <row r="25" ht="14.25">
      <c r="B25" s="3"/>
    </row>
    <row r="26" spans="1:46" ht="18">
      <c r="A26" s="39" t="s">
        <v>11</v>
      </c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</row>
    <row r="27" spans="1:46" ht="18">
      <c r="A27" s="47" t="s">
        <v>19</v>
      </c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</row>
    <row r="28" spans="1:5" ht="14.25">
      <c r="A28" s="31" t="s">
        <v>12</v>
      </c>
      <c r="B28" s="31"/>
      <c r="C28" s="31"/>
      <c r="D28" s="31"/>
      <c r="E28" s="31"/>
    </row>
  </sheetData>
  <sheetProtection/>
  <mergeCells count="55">
    <mergeCell ref="A27:AT27"/>
    <mergeCell ref="AR8:AR9"/>
    <mergeCell ref="U8:V8"/>
    <mergeCell ref="AG6:AL6"/>
    <mergeCell ref="O6:T6"/>
    <mergeCell ref="T8:T9"/>
    <mergeCell ref="S8:S9"/>
    <mergeCell ref="W8:X8"/>
    <mergeCell ref="Y8:Z8"/>
    <mergeCell ref="AA8:AB8"/>
    <mergeCell ref="AM1:AT1"/>
    <mergeCell ref="A2:AT3"/>
    <mergeCell ref="B6:B9"/>
    <mergeCell ref="A6:A9"/>
    <mergeCell ref="A4:AT4"/>
    <mergeCell ref="AE8:AF8"/>
    <mergeCell ref="AG8:AG9"/>
    <mergeCell ref="AL8:AL9"/>
    <mergeCell ref="C6:N6"/>
    <mergeCell ref="AM6:AR6"/>
    <mergeCell ref="A26:AT26"/>
    <mergeCell ref="C8:D8"/>
    <mergeCell ref="M8:N8"/>
    <mergeCell ref="O8:O9"/>
    <mergeCell ref="U6:AF6"/>
    <mergeCell ref="E8:F8"/>
    <mergeCell ref="G8:H8"/>
    <mergeCell ref="I8:J8"/>
    <mergeCell ref="K8:L8"/>
    <mergeCell ref="C7:H7"/>
    <mergeCell ref="I7:N7"/>
    <mergeCell ref="P8:P9"/>
    <mergeCell ref="Q8:Q9"/>
    <mergeCell ref="R8:R9"/>
    <mergeCell ref="O7:Q7"/>
    <mergeCell ref="R7:T7"/>
    <mergeCell ref="AP8:AP9"/>
    <mergeCell ref="AC8:AD8"/>
    <mergeCell ref="U7:Z7"/>
    <mergeCell ref="AA7:AF7"/>
    <mergeCell ref="AH8:AH9"/>
    <mergeCell ref="AI8:AI9"/>
    <mergeCell ref="AJ8:AJ9"/>
    <mergeCell ref="AM8:AM9"/>
    <mergeCell ref="AO8:AO9"/>
    <mergeCell ref="AQ8:AQ9"/>
    <mergeCell ref="AS6:AS8"/>
    <mergeCell ref="AT6:AT8"/>
    <mergeCell ref="AM7:AO7"/>
    <mergeCell ref="AP7:AR7"/>
    <mergeCell ref="A28:E28"/>
    <mergeCell ref="AK8:AK9"/>
    <mergeCell ref="AG7:AI7"/>
    <mergeCell ref="AJ7:AL7"/>
    <mergeCell ref="AN8:AN9"/>
  </mergeCells>
  <printOptions/>
  <pageMargins left="0.1968503937007874" right="0.3937007874015748" top="0.7480314960629921" bottom="0.7480314960629921" header="0.31496062992125984" footer="0.31496062992125984"/>
  <pageSetup fitToHeight="1" fitToWidth="1" horizontalDpi="600" verticalDpi="600" orientation="landscape" paperSize="8" scale="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OAIT06</dc:creator>
  <cp:keywords/>
  <dc:description/>
  <cp:lastModifiedBy>User</cp:lastModifiedBy>
  <cp:lastPrinted>2021-01-26T11:08:07Z</cp:lastPrinted>
  <dcterms:created xsi:type="dcterms:W3CDTF">2015-06-15T05:30:34Z</dcterms:created>
  <dcterms:modified xsi:type="dcterms:W3CDTF">2022-04-07T10:42:07Z</dcterms:modified>
  <cp:category/>
  <cp:version/>
  <cp:contentType/>
  <cp:contentStatus/>
</cp:coreProperties>
</file>